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ZhenHuang/Desktop/ric8 data folder/ELISA/LPS pIC alone/"/>
    </mc:Choice>
  </mc:AlternateContent>
  <xr:revisionPtr revIDLastSave="0" documentId="13_ncr:1_{EC667B61-6D29-D24D-B1F7-A23E4793008D}" xr6:coauthVersionLast="36" xr6:coauthVersionMax="36" xr10:uidLastSave="{00000000-0000-0000-0000-000000000000}"/>
  <bookViews>
    <workbookView xWindow="9380" yWindow="5560" windowWidth="33580" windowHeight="22560" xr2:uid="{00000000-000D-0000-FFFF-FFFF00000000}"/>
  </bookViews>
  <sheets>
    <sheet name="Plate 1 - Sheet1" sheetId="1" r:id="rId1"/>
  </sheets>
  <definedNames>
    <definedName name="MethodPointer">48939952</definedName>
  </definedNames>
  <calcPr calcId="191029"/>
</workbook>
</file>

<file path=xl/calcChain.xml><?xml version="1.0" encoding="utf-8"?>
<calcChain xmlns="http://schemas.openxmlformats.org/spreadsheetml/2006/main">
  <c r="D73" i="1" l="1"/>
  <c r="E73" i="1"/>
  <c r="F73" i="1"/>
  <c r="G73" i="1"/>
  <c r="D74" i="1"/>
  <c r="E74" i="1"/>
  <c r="F74" i="1"/>
  <c r="G74" i="1"/>
  <c r="E72" i="1"/>
  <c r="F72" i="1"/>
  <c r="G72" i="1"/>
  <c r="D72" i="1"/>
  <c r="G64" i="1" l="1"/>
  <c r="E62" i="1" l="1"/>
  <c r="G58" i="1"/>
  <c r="F58" i="1"/>
  <c r="E58" i="1"/>
  <c r="G57" i="1"/>
  <c r="F57" i="1"/>
  <c r="E57" i="1"/>
  <c r="D57" i="1"/>
  <c r="D58" i="1" s="1"/>
  <c r="G56" i="1"/>
  <c r="F56" i="1"/>
  <c r="E56" i="1"/>
  <c r="D56" i="1"/>
  <c r="F64" i="1"/>
</calcChain>
</file>

<file path=xl/sharedStrings.xml><?xml version="1.0" encoding="utf-8"?>
<sst xmlns="http://schemas.openxmlformats.org/spreadsheetml/2006/main" count="49" uniqueCount="43">
  <si>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</si>
  <si>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</si>
  <si>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</si>
  <si>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</si>
  <si>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</si>
  <si>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</si>
  <si>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</si>
  <si>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</si>
  <si>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</si>
  <si>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</si>
  <si>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</si>
  <si>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</si>
  <si>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</si>
  <si>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</si>
  <si>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</si>
  <si>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</si>
  <si>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</si>
  <si>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</si>
  <si>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</si>
  <si>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</si>
  <si>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</si>
  <si>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</si>
  <si>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</si>
  <si>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</si>
  <si>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</si>
  <si>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</si>
  <si>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</si>
  <si>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</si>
  <si>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</si>
  <si>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</si>
  <si>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</si>
  <si>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</si>
  <si>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</si>
  <si>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100 ul sup ot 500 ul totla</t>
  </si>
  <si>
    <t>wt_0</t>
  </si>
  <si>
    <t>wt_LPS+ATP</t>
  </si>
  <si>
    <t>mut_0</t>
  </si>
  <si>
    <t>mut_LPS+ATP</t>
  </si>
  <si>
    <t>40ng/ml LPS 5 hr 1mM ATP 15'</t>
  </si>
  <si>
    <t>ctrl microglia</t>
  </si>
  <si>
    <t>PBS</t>
  </si>
  <si>
    <t>ric8a/cx3cr1-cre mut microglia</t>
  </si>
  <si>
    <t>LPS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</si>
</sst>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8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97166390385413"/>
          <c:y val="0.20125764219592313"/>
          <c:w val="0.85584412556983014"/>
          <c:h val="0.666214342967607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Sheet1'!$D$58:$G$58</c:f>
                <c:numCache>
                  <c:formatCode>General</c:formatCode>
                  <c:ptCount val="4"/>
                  <c:pt idx="0">
                    <c:v>1.2905991858448507E-2</c:v>
                  </c:pt>
                  <c:pt idx="1">
                    <c:v>2.4757386351630377E-2</c:v>
                  </c:pt>
                  <c:pt idx="2">
                    <c:v>2.1612753436596445E-2</c:v>
                  </c:pt>
                  <c:pt idx="3">
                    <c:v>0.10626458069889103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Sheet1'!$D$55:$G$55</c:f>
              <c:strCache>
                <c:ptCount val="4"/>
                <c:pt idx="0">
                  <c:v>wt_0</c:v>
                </c:pt>
                <c:pt idx="1">
                  <c:v>wt_LPS+ATP</c:v>
                </c:pt>
                <c:pt idx="2">
                  <c:v>mut_0</c:v>
                </c:pt>
                <c:pt idx="3">
                  <c:v>mut_LPS+ATP</c:v>
                </c:pt>
              </c:strCache>
            </c:strRef>
          </c:cat>
          <c:val>
            <c:numRef>
              <c:f>'Plate 1 - Sheet1'!$D$56:$G$56</c:f>
              <c:numCache>
                <c:formatCode>General</c:formatCode>
                <c:ptCount val="4"/>
                <c:pt idx="0">
                  <c:v>0.13742857142857143</c:v>
                </c:pt>
                <c:pt idx="1">
                  <c:v>0.24007142857142855</c:v>
                </c:pt>
                <c:pt idx="2">
                  <c:v>0.13933333333333334</c:v>
                </c:pt>
                <c:pt idx="3">
                  <c:v>0.5721666666666666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02-214F-9882-DEAFB8154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1269984"/>
        <c:axId val="221676640"/>
      </c:barChart>
      <c:catAx>
        <c:axId val="29126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676640"/>
        <c:crosses val="autoZero"/>
        <c:auto val="1"/>
        <c:lblAlgn val="ctr"/>
        <c:lblOffset val="100"/>
        <c:noMultiLvlLbl val="0"/>
      </c:catAx>
      <c:valAx>
        <c:axId val="22167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269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Sheet1'!$D$74:$G$74</c:f>
                <c:numCache>
                  <c:formatCode>General</c:formatCode>
                  <c:ptCount val="4"/>
                  <c:pt idx="0">
                    <c:v>38.71797557534552</c:v>
                  </c:pt>
                  <c:pt idx="1">
                    <c:v>74.272159054891134</c:v>
                  </c:pt>
                  <c:pt idx="2">
                    <c:v>64.838260309789334</c:v>
                  </c:pt>
                  <c:pt idx="3">
                    <c:v>318.79374209667304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Sheet1'!$D$70:$G$71</c:f>
              <c:multiLvlStrCache>
                <c:ptCount val="4"/>
                <c:lvl>
                  <c:pt idx="0">
                    <c:v>PBS</c:v>
                  </c:pt>
                  <c:pt idx="1">
                    <c:v>LPS</c:v>
                  </c:pt>
                  <c:pt idx="2">
                    <c:v>PBS</c:v>
                  </c:pt>
                  <c:pt idx="3">
                    <c:v>LPS</c:v>
                  </c:pt>
                </c:lvl>
                <c:lvl>
                  <c:pt idx="0">
                    <c:v>ctrl microglia</c:v>
                  </c:pt>
                  <c:pt idx="2">
                    <c:v>ric8a/cx3cr1-cre mut microglia</c:v>
                  </c:pt>
                </c:lvl>
              </c:multiLvlStrCache>
            </c:multiLvlStrRef>
          </c:cat>
          <c:val>
            <c:numRef>
              <c:f>'Plate 1 - Sheet1'!$D$72:$G$72</c:f>
              <c:numCache>
                <c:formatCode>General</c:formatCode>
                <c:ptCount val="4"/>
                <c:pt idx="0">
                  <c:v>412.28571428571428</c:v>
                </c:pt>
                <c:pt idx="1">
                  <c:v>720.21428571428555</c:v>
                </c:pt>
                <c:pt idx="2">
                  <c:v>418</c:v>
                </c:pt>
                <c:pt idx="3">
                  <c:v>1716.4999999999998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AB-AB48-A6D7-F88CF0DE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6201327"/>
        <c:axId val="1729359247"/>
      </c:barChart>
      <c:catAx>
        <c:axId val="169620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59247"/>
        <c:crosses val="autoZero"/>
        <c:auto val="1"/>
        <c:lblAlgn val="ctr"/>
        <c:lblOffset val="100"/>
        <c:noMultiLvlLbl val="0"/>
      </c:catAx>
      <c:valAx>
        <c:axId val="172935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6201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546100</xdr:colOff>
      <xdr:row>45</xdr:row>
      <xdr:rowOff>120650</xdr:rowOff>
    </xdr:from>
    <xdr:to>
      <xdr:col>18</xdr:col>
      <xdr:colOff>647700</xdr:colOff>
      <xdr:row>65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F92616-F9CC-5B40-A891-24EEB49721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457200</xdr:colOff>
      <xdr:row>66</xdr:row>
      <xdr:rowOff>38100</xdr:rowOff>
    </xdr:from>
    <xdr:to>
      <xdr:col>18</xdr:col>
      <xdr:colOff>342900</xdr:colOff>
      <xdr:row>82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936C1C-9204-1B47-9D08-93BAC9C12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74"/>
  <sheetViews>
    <sheetView tabSelected="1" topLeftCell="A33" workbookViewId="0">
      <selection activeCell="D70" sqref="D70:G71"/>
    </sheetView>
  </sheetViews>
  <sheetFormatPr baseColWidth="10" defaultColWidth="8.83203125" defaultRowHeight="13"/>
  <cols>
    <col min="1" max="1" width="20.6640625" customWidth="1"/>
    <col min="2" max="2" width="12.6640625" customWidth="1"/>
  </cols>
  <sheetData>
    <row r="2" spans="1:2">
      <c r="A2" t="s">
        <v>0</v>
      </c>
      <c r="B2" t="s">
        <v>1</v>
      </c>
    </row>
    <row r="4" spans="1:2">
      <c r="A4" t="s">
        <v>2</v>
      </c>
    </row>
    <row r="5" spans="1:2">
      <c r="A5" t="s">
        <v>3</v>
      </c>
    </row>
    <row r="6" spans="1:2">
      <c r="A6" t="s">
        <v>4</v>
      </c>
      <c r="B6" t="s">
        <v>5</v>
      </c>
    </row>
    <row r="7" spans="1:2">
      <c r="A7" t="s">
        <v>6</v>
      </c>
      <c r="B7" s="1">
        <v>43416</v>
      </c>
    </row>
    <row r="8" spans="1:2">
      <c r="A8" t="s">
        <v>7</v>
      </c>
      <c r="B8" s="2">
        <v>0.56209490740740742</v>
      </c>
    </row>
    <row r="9" spans="1:2">
      <c r="A9" t="s">
        <v>8</v>
      </c>
      <c r="B9" t="s">
        <v>9</v>
      </c>
    </row>
    <row r="10" spans="1:2">
      <c r="A10" t="s">
        <v>10</v>
      </c>
      <c r="B10" t="s">
        <v>11</v>
      </c>
    </row>
    <row r="11" spans="1:2">
      <c r="A11" t="s">
        <v>12</v>
      </c>
      <c r="B11" t="s">
        <v>13</v>
      </c>
    </row>
    <row r="13" spans="1:2" ht="14">
      <c r="A13" s="3" t="s">
        <v>14</v>
      </c>
      <c r="B13" s="4"/>
    </row>
    <row r="14" spans="1:2">
      <c r="A14" t="s">
        <v>15</v>
      </c>
      <c r="B14" t="s">
        <v>16</v>
      </c>
    </row>
    <row r="15" spans="1:2">
      <c r="A15" t="s">
        <v>17</v>
      </c>
    </row>
    <row r="16" spans="1:2">
      <c r="A16" t="s">
        <v>18</v>
      </c>
      <c r="B16" t="s">
        <v>19</v>
      </c>
    </row>
    <row r="17" spans="1:19">
      <c r="B17" t="s">
        <v>20</v>
      </c>
    </row>
    <row r="18" spans="1:19">
      <c r="B18" t="s">
        <v>21</v>
      </c>
    </row>
    <row r="19" spans="1:19">
      <c r="B19" t="s">
        <v>22</v>
      </c>
    </row>
    <row r="21" spans="1:19" ht="14">
      <c r="A21" s="3" t="s">
        <v>23</v>
      </c>
      <c r="B21" s="4"/>
    </row>
    <row r="22" spans="1:19">
      <c r="A22" t="s">
        <v>24</v>
      </c>
      <c r="B22">
        <v>32.6</v>
      </c>
    </row>
    <row r="24" spans="1:19" ht="23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  <c r="Q24" s="17" t="s">
        <v>38</v>
      </c>
      <c r="R24" s="17"/>
      <c r="S24" s="17"/>
    </row>
    <row r="25" spans="1:19" ht="14">
      <c r="B25" s="6" t="s">
        <v>25</v>
      </c>
      <c r="C25" s="15">
        <v>0.124</v>
      </c>
      <c r="D25" s="15">
        <v>0.41199999999999998</v>
      </c>
      <c r="E25" s="15">
        <v>0.38600000000000001</v>
      </c>
      <c r="F25" s="7">
        <v>0.13600000000000001</v>
      </c>
      <c r="G25" s="9">
        <v>0.45100000000000001</v>
      </c>
      <c r="H25" s="10">
        <v>0.20100000000000001</v>
      </c>
      <c r="I25" s="7">
        <v>0.08</v>
      </c>
      <c r="J25" s="10">
        <v>0.21</v>
      </c>
      <c r="K25" s="7">
        <v>0.127</v>
      </c>
      <c r="L25" s="15">
        <v>0.112</v>
      </c>
      <c r="M25" s="15">
        <v>1.0429999999999999</v>
      </c>
      <c r="N25" s="15">
        <v>0.4</v>
      </c>
      <c r="O25" s="11">
        <v>450</v>
      </c>
    </row>
    <row r="26" spans="1:19" ht="14">
      <c r="B26" s="6" t="s">
        <v>26</v>
      </c>
      <c r="C26" s="7">
        <v>0.13800000000000001</v>
      </c>
      <c r="D26" s="7">
        <v>0.13800000000000001</v>
      </c>
      <c r="E26" s="10">
        <v>0.156</v>
      </c>
      <c r="F26" s="7">
        <v>0.13200000000000001</v>
      </c>
      <c r="G26" s="12">
        <v>0.22900000000000001</v>
      </c>
      <c r="H26" s="13">
        <v>0.29499999999999998</v>
      </c>
      <c r="I26" s="15">
        <v>0.182</v>
      </c>
      <c r="J26" s="15">
        <v>0.71</v>
      </c>
      <c r="K26" s="15">
        <v>0.48199999999999998</v>
      </c>
      <c r="L26" s="7">
        <v>0.125</v>
      </c>
      <c r="M26" s="12">
        <v>0.26800000000000002</v>
      </c>
      <c r="N26" s="10">
        <v>0.17599999999999999</v>
      </c>
      <c r="O26" s="11">
        <v>450</v>
      </c>
      <c r="Q26" s="16" t="s">
        <v>33</v>
      </c>
    </row>
    <row r="27" spans="1:19" ht="14">
      <c r="B27" s="6" t="s">
        <v>27</v>
      </c>
      <c r="C27" s="10">
        <v>0.158</v>
      </c>
      <c r="D27" s="13">
        <v>0.29199999999999998</v>
      </c>
      <c r="E27" s="10">
        <v>0.16400000000000001</v>
      </c>
      <c r="F27" s="10">
        <v>0.193</v>
      </c>
      <c r="G27" s="8">
        <v>0.36399999999999999</v>
      </c>
      <c r="H27" s="13">
        <v>0.28999999999999998</v>
      </c>
      <c r="I27" s="14"/>
      <c r="J27" s="14"/>
      <c r="K27" s="14"/>
      <c r="L27" s="14"/>
      <c r="M27" s="14"/>
      <c r="N27" s="14"/>
      <c r="O27" s="11">
        <v>450</v>
      </c>
    </row>
    <row r="28" spans="1:19" ht="14">
      <c r="B28" s="6" t="s">
        <v>28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1">
        <v>450</v>
      </c>
    </row>
    <row r="29" spans="1:19" ht="14">
      <c r="B29" s="6" t="s">
        <v>29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1">
        <v>450</v>
      </c>
    </row>
    <row r="30" spans="1:19" ht="14">
      <c r="B30" s="6" t="s">
        <v>30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1">
        <v>450</v>
      </c>
    </row>
    <row r="31" spans="1:19" ht="14">
      <c r="B31" s="6" t="s">
        <v>31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1">
        <v>450</v>
      </c>
    </row>
    <row r="32" spans="1:19" ht="14">
      <c r="B32" s="6" t="s">
        <v>32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1">
        <v>450</v>
      </c>
    </row>
    <row r="37" spans="4:7">
      <c r="D37" s="16" t="s">
        <v>34</v>
      </c>
      <c r="E37" s="16" t="s">
        <v>35</v>
      </c>
      <c r="F37" s="16" t="s">
        <v>36</v>
      </c>
      <c r="G37" s="16" t="s">
        <v>37</v>
      </c>
    </row>
    <row r="38" spans="4:7">
      <c r="D38" s="7">
        <v>0.13800000000000001</v>
      </c>
      <c r="E38" s="7">
        <v>0.13800000000000001</v>
      </c>
      <c r="F38" s="15">
        <v>0.124</v>
      </c>
      <c r="G38" s="15">
        <v>0.41199999999999998</v>
      </c>
    </row>
    <row r="39" spans="4:7">
      <c r="D39" s="10">
        <v>0.158</v>
      </c>
      <c r="E39" s="13">
        <v>0.29199999999999998</v>
      </c>
      <c r="G39" s="15">
        <v>0.38600000000000001</v>
      </c>
    </row>
    <row r="40" spans="4:7">
      <c r="E40" s="10">
        <v>0.156</v>
      </c>
      <c r="F40" s="15">
        <v>0.182</v>
      </c>
      <c r="G40" s="15">
        <v>0.71</v>
      </c>
    </row>
    <row r="41" spans="4:7">
      <c r="E41" s="10">
        <v>0.16400000000000001</v>
      </c>
      <c r="G41" s="15">
        <v>0.48199999999999998</v>
      </c>
    </row>
    <row r="42" spans="4:7">
      <c r="D42" s="7">
        <v>0.13600000000000001</v>
      </c>
      <c r="E42" s="9">
        <v>0.45100000000000001</v>
      </c>
      <c r="F42" s="15">
        <v>0.112</v>
      </c>
      <c r="G42" s="15">
        <v>1.0429999999999999</v>
      </c>
    </row>
    <row r="43" spans="4:7">
      <c r="D43" s="7">
        <v>0.13200000000000001</v>
      </c>
      <c r="E43" s="12">
        <v>0.22900000000000001</v>
      </c>
      <c r="G43" s="15">
        <v>0.4</v>
      </c>
    </row>
    <row r="44" spans="4:7">
      <c r="D44" s="10">
        <v>0.193</v>
      </c>
      <c r="E44" s="8">
        <v>0.36399999999999999</v>
      </c>
    </row>
    <row r="45" spans="4:7">
      <c r="E45" s="10">
        <v>0.20100000000000001</v>
      </c>
    </row>
    <row r="46" spans="4:7">
      <c r="E46" s="13">
        <v>0.29499999999999998</v>
      </c>
    </row>
    <row r="47" spans="4:7">
      <c r="E47" s="13">
        <v>0.28999999999999998</v>
      </c>
    </row>
    <row r="48" spans="4:7">
      <c r="D48" s="7">
        <v>0.08</v>
      </c>
      <c r="E48" s="10">
        <v>0.21</v>
      </c>
    </row>
    <row r="49" spans="4:7">
      <c r="E49" s="7">
        <v>0.127</v>
      </c>
    </row>
    <row r="50" spans="4:7">
      <c r="D50" s="7">
        <v>0.125</v>
      </c>
      <c r="E50" s="12">
        <v>0.26800000000000002</v>
      </c>
    </row>
    <row r="51" spans="4:7">
      <c r="E51" s="10">
        <v>0.17599999999999999</v>
      </c>
    </row>
    <row r="55" spans="4:7">
      <c r="D55" s="16" t="s">
        <v>34</v>
      </c>
      <c r="E55" s="16" t="s">
        <v>35</v>
      </c>
      <c r="F55" s="16" t="s">
        <v>36</v>
      </c>
      <c r="G55" s="16" t="s">
        <v>37</v>
      </c>
    </row>
    <row r="56" spans="4:7">
      <c r="D56">
        <f>AVERAGE(D38:D51)</f>
        <v>0.13742857142857143</v>
      </c>
      <c r="E56">
        <f>AVERAGE(E38:E51)</f>
        <v>0.24007142857142855</v>
      </c>
      <c r="F56">
        <f>AVERAGE(F38:F51)</f>
        <v>0.13933333333333334</v>
      </c>
      <c r="G56">
        <f>AVERAGE(G38:G51)</f>
        <v>0.5721666666666666</v>
      </c>
    </row>
    <row r="57" spans="4:7">
      <c r="D57">
        <f>STDEV(D38:D51)</f>
        <v>3.4146044880079073E-2</v>
      </c>
      <c r="E57">
        <f>STDEV(E38:E51)</f>
        <v>9.263365751979416E-2</v>
      </c>
      <c r="F57">
        <f>STDEV(F38:F51)</f>
        <v>3.7434387043643901E-2</v>
      </c>
      <c r="G57">
        <f>STDEV(G38:G51)</f>
        <v>0.26029400044308881</v>
      </c>
    </row>
    <row r="58" spans="4:7">
      <c r="D58">
        <f>D57/SQRT(COUNT(D38:D51))</f>
        <v>1.2905991858448507E-2</v>
      </c>
      <c r="E58">
        <f>E57/SQRT(COUNT(E38:E51))</f>
        <v>2.4757386351630377E-2</v>
      </c>
      <c r="F58">
        <f>F57/SQRT(COUNT(F38:F51))</f>
        <v>2.1612753436596445E-2</v>
      </c>
      <c r="G58">
        <f>G57/SQRT(COUNT(G38:G51))</f>
        <v>0.10626458069889103</v>
      </c>
    </row>
    <row r="62" spans="4:7">
      <c r="E62">
        <f>TTEST(D38:D51,E38:E51,1,3)</f>
        <v>8.5528101136839803E-4</v>
      </c>
    </row>
    <row r="64" spans="4:7">
      <c r="F64">
        <f>TTEST(D38:D51,F38:F43,1,3)</f>
        <v>0.47188645958941633</v>
      </c>
      <c r="G64">
        <f>TTEST(E38:E51,G38:G43,1,3)</f>
        <v>1.252054863467935E-2</v>
      </c>
    </row>
    <row r="70" spans="4:7">
      <c r="D70" s="16" t="s">
        <v>39</v>
      </c>
      <c r="F70" s="16" t="s">
        <v>41</v>
      </c>
    </row>
    <row r="71" spans="4:7">
      <c r="D71" s="16" t="s">
        <v>40</v>
      </c>
      <c r="E71" s="16" t="s">
        <v>42</v>
      </c>
      <c r="F71" s="16" t="s">
        <v>40</v>
      </c>
      <c r="G71" s="16" t="s">
        <v>42</v>
      </c>
    </row>
    <row r="72" spans="4:7">
      <c r="D72">
        <f>D56*5*600</f>
        <v>412.28571428571428</v>
      </c>
      <c r="E72">
        <f t="shared" ref="E72:G72" si="0">E56*5*600</f>
        <v>720.21428571428555</v>
      </c>
      <c r="F72">
        <f t="shared" si="0"/>
        <v>418</v>
      </c>
      <c r="G72">
        <f t="shared" si="0"/>
        <v>1716.4999999999998</v>
      </c>
    </row>
    <row r="73" spans="4:7">
      <c r="D73">
        <f t="shared" ref="D73:G73" si="1">D57*5*600</f>
        <v>102.43813464023722</v>
      </c>
      <c r="E73">
        <f t="shared" si="1"/>
        <v>277.90097255938247</v>
      </c>
      <c r="F73">
        <f t="shared" si="1"/>
        <v>112.3031611309317</v>
      </c>
      <c r="G73">
        <f t="shared" si="1"/>
        <v>780.88200132926636</v>
      </c>
    </row>
    <row r="74" spans="4:7">
      <c r="D74">
        <f t="shared" ref="D74:G74" si="2">D58*5*600</f>
        <v>38.71797557534552</v>
      </c>
      <c r="E74">
        <f t="shared" si="2"/>
        <v>74.272159054891134</v>
      </c>
      <c r="F74">
        <f t="shared" si="2"/>
        <v>64.838260309789334</v>
      </c>
      <c r="G74">
        <f t="shared" si="2"/>
        <v>318.79374209667304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2020-01-14T22:27:55Z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